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40" windowHeight="9192"/>
  </bookViews>
  <sheets>
    <sheet name="VAJA5_KVANTILI" sheetId="1" r:id="rId1"/>
    <sheet name="VAJA5_KVANTILI_2" sheetId="2" r:id="rId2"/>
  </sheets>
  <calcPr calcId="162913"/>
</workbook>
</file>

<file path=xl/calcChain.xml><?xml version="1.0" encoding="utf-8"?>
<calcChain xmlns="http://schemas.openxmlformats.org/spreadsheetml/2006/main">
  <c r="B24" i="2" l="1"/>
  <c r="B23" i="2"/>
  <c r="B21" i="2"/>
  <c r="B19" i="2"/>
  <c r="B18" i="2"/>
  <c r="B17" i="2"/>
  <c r="B16" i="2"/>
  <c r="B20" i="2"/>
  <c r="B15" i="2"/>
  <c r="F3" i="2"/>
  <c r="F4" i="2"/>
  <c r="F5" i="2"/>
  <c r="F6" i="2"/>
  <c r="F7" i="2"/>
  <c r="F8" i="2"/>
  <c r="F9" i="2"/>
  <c r="F10" i="2"/>
  <c r="F11" i="2"/>
  <c r="F12" i="2"/>
  <c r="F13" i="2"/>
  <c r="F2" i="2"/>
  <c r="B25" i="1"/>
  <c r="B24" i="1"/>
  <c r="B23" i="1"/>
  <c r="D20" i="1"/>
  <c r="C21" i="1"/>
  <c r="C20" i="1"/>
  <c r="C19" i="1"/>
  <c r="B21" i="1"/>
  <c r="B20" i="1"/>
  <c r="B19" i="1"/>
  <c r="B18" i="1"/>
  <c r="B17" i="1"/>
  <c r="B16" i="1"/>
  <c r="F3" i="1"/>
  <c r="F4" i="1"/>
  <c r="F5" i="1"/>
  <c r="F6" i="1"/>
  <c r="F7" i="1"/>
  <c r="F8" i="1"/>
  <c r="F9" i="1"/>
  <c r="F10" i="1"/>
  <c r="F11" i="1"/>
  <c r="F12" i="1"/>
  <c r="F13" i="1"/>
  <c r="F2" i="1"/>
  <c r="E2" i="1"/>
  <c r="E3" i="1"/>
  <c r="E4" i="1"/>
  <c r="E5" i="1"/>
  <c r="E6" i="1"/>
  <c r="E7" i="1"/>
  <c r="E8" i="1"/>
  <c r="E9" i="1"/>
  <c r="E10" i="1"/>
  <c r="E11" i="1"/>
  <c r="E12" i="1"/>
  <c r="E13" i="1"/>
</calcChain>
</file>

<file path=xl/sharedStrings.xml><?xml version="1.0" encoding="utf-8"?>
<sst xmlns="http://schemas.openxmlformats.org/spreadsheetml/2006/main" count="49" uniqueCount="34">
  <si>
    <t>IME</t>
  </si>
  <si>
    <t>PREB_S</t>
  </si>
  <si>
    <t>R</t>
  </si>
  <si>
    <t>P1</t>
  </si>
  <si>
    <t>P2</t>
  </si>
  <si>
    <t>Gorenjska</t>
  </si>
  <si>
    <t>ID</t>
  </si>
  <si>
    <t>ROJENI_S</t>
  </si>
  <si>
    <t>01</t>
  </si>
  <si>
    <t>Pomurska</t>
  </si>
  <si>
    <t>02</t>
  </si>
  <si>
    <t>Podravska</t>
  </si>
  <si>
    <t>03</t>
  </si>
  <si>
    <t>Koroška</t>
  </si>
  <si>
    <t>04</t>
  </si>
  <si>
    <t>Savinjska</t>
  </si>
  <si>
    <t>05</t>
  </si>
  <si>
    <t>Zasavska</t>
  </si>
  <si>
    <t>06</t>
  </si>
  <si>
    <t>Spodnjeposavska</t>
  </si>
  <si>
    <t>07</t>
  </si>
  <si>
    <t>Jugovzhodna Slovenija</t>
  </si>
  <si>
    <t>08</t>
  </si>
  <si>
    <t>Osrednjeslovenska</t>
  </si>
  <si>
    <t>09</t>
  </si>
  <si>
    <t>10</t>
  </si>
  <si>
    <t>Notranjsko-kraška</t>
  </si>
  <si>
    <t>11</t>
  </si>
  <si>
    <t>Goriška</t>
  </si>
  <si>
    <t>12</t>
  </si>
  <si>
    <t>Obalno-kraška</t>
  </si>
  <si>
    <t>KVANTILNI RANG (P)</t>
  </si>
  <si>
    <t>VREDNOST SPREMENLJIVKE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</si>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</sst>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 applyFont="1" applyAlignment="1"/>
    <xf numFmtId="0" fontId="0" fillId="0" borderId="0" xfId="0" applyFont="1"/>
    <xf numFmtId="0" fontId="0" fillId="0" borderId="0" xfId="0" applyFont="1"/>
    <xf numFmtId="164" fontId="0" fillId="0" borderId="0" xfId="0" applyNumberFormat="1" applyFont="1"/>
    <xf numFmtId="1" fontId="0" fillId="0" borderId="0" xfId="0" applyNumberFormat="1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VAJA5_KVANTILI!$C$2:$C$13</c:f>
              <c:numCache>
                <c:formatCode>General</c:formatCode>
                <c:ptCount val="12"/>
                <c:pt idx="0">
                  <c:v>44222</c:v>
                </c:pt>
                <c:pt idx="1">
                  <c:v>52287</c:v>
                </c:pt>
                <c:pt idx="2">
                  <c:v>70167</c:v>
                </c:pt>
                <c:pt idx="3">
                  <c:v>72494</c:v>
                </c:pt>
                <c:pt idx="4">
                  <c:v>110760</c:v>
                </c:pt>
                <c:pt idx="5">
                  <c:v>119145</c:v>
                </c:pt>
                <c:pt idx="6">
                  <c:v>119146</c:v>
                </c:pt>
                <c:pt idx="7">
                  <c:v>142483</c:v>
                </c:pt>
                <c:pt idx="8">
                  <c:v>203427</c:v>
                </c:pt>
                <c:pt idx="9">
                  <c:v>259726</c:v>
                </c:pt>
                <c:pt idx="10">
                  <c:v>323119</c:v>
                </c:pt>
                <c:pt idx="11">
                  <c:v>533213</c:v>
                </c:pt>
              </c:numCache>
            </c:numRef>
          </c:xVal>
          <c:yVal>
            <c:numRef>
              <c:f>VAJA5_KVANTILI!$D$2:$D$13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EF-4AE2-8E4C-665C44651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0109487"/>
        <c:axId val="550112815"/>
      </c:scatterChart>
      <c:scatterChart>
        <c:scatterStyle val="smoothMarker"/>
        <c:varyColors val="0"/>
        <c:ser>
          <c:idx val="2"/>
          <c:order val="1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VAJA5_KVANTILI!$C$2:$C$13</c:f>
              <c:numCache>
                <c:formatCode>General</c:formatCode>
                <c:ptCount val="12"/>
                <c:pt idx="0">
                  <c:v>44222</c:v>
                </c:pt>
                <c:pt idx="1">
                  <c:v>52287</c:v>
                </c:pt>
                <c:pt idx="2">
                  <c:v>70167</c:v>
                </c:pt>
                <c:pt idx="3">
                  <c:v>72494</c:v>
                </c:pt>
                <c:pt idx="4">
                  <c:v>110760</c:v>
                </c:pt>
                <c:pt idx="5">
                  <c:v>119145</c:v>
                </c:pt>
                <c:pt idx="6">
                  <c:v>119146</c:v>
                </c:pt>
                <c:pt idx="7">
                  <c:v>142483</c:v>
                </c:pt>
                <c:pt idx="8">
                  <c:v>203427</c:v>
                </c:pt>
                <c:pt idx="9">
                  <c:v>259726</c:v>
                </c:pt>
                <c:pt idx="10">
                  <c:v>323119</c:v>
                </c:pt>
                <c:pt idx="11">
                  <c:v>533213</c:v>
                </c:pt>
              </c:numCache>
            </c:numRef>
          </c:xVal>
          <c:yVal>
            <c:numRef>
              <c:f>VAJA5_KVANTILI!$F$2:$F$13</c:f>
              <c:numCache>
                <c:formatCode>General</c:formatCode>
                <c:ptCount val="12"/>
                <c:pt idx="0">
                  <c:v>0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0.27272727272727271</c:v>
                </c:pt>
                <c:pt idx="4">
                  <c:v>0.36363636363636365</c:v>
                </c:pt>
                <c:pt idx="5">
                  <c:v>0.45454545454545453</c:v>
                </c:pt>
                <c:pt idx="6">
                  <c:v>0.54545454545454541</c:v>
                </c:pt>
                <c:pt idx="7">
                  <c:v>0.63636363636363635</c:v>
                </c:pt>
                <c:pt idx="8">
                  <c:v>0.72727272727272729</c:v>
                </c:pt>
                <c:pt idx="9">
                  <c:v>0.81818181818181823</c:v>
                </c:pt>
                <c:pt idx="10">
                  <c:v>0.90909090909090906</c:v>
                </c:pt>
                <c:pt idx="1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EF-4AE2-8E4C-665C44651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6336079"/>
        <c:axId val="550110319"/>
      </c:scatterChart>
      <c:valAx>
        <c:axId val="550109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Št. Prebivalcev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50112815"/>
        <c:crosses val="autoZero"/>
        <c:crossBetween val="midCat"/>
      </c:valAx>
      <c:valAx>
        <c:axId val="550112815"/>
        <c:scaling>
          <c:orientation val="minMax"/>
          <c:max val="12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50109487"/>
        <c:crosses val="autoZero"/>
        <c:crossBetween val="midCat"/>
        <c:majorUnit val="1"/>
      </c:valAx>
      <c:valAx>
        <c:axId val="550110319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Relativni rang (P)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2116336079"/>
        <c:crosses val="max"/>
        <c:crossBetween val="midCat"/>
      </c:valAx>
      <c:valAx>
        <c:axId val="211633607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01103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VAJA5_KVANTILI_2!$D$2:$D$13</c:f>
              <c:numCache>
                <c:formatCode>General</c:formatCode>
                <c:ptCount val="12"/>
                <c:pt idx="0">
                  <c:v>414</c:v>
                </c:pt>
                <c:pt idx="1">
                  <c:v>571</c:v>
                </c:pt>
                <c:pt idx="2">
                  <c:v>701</c:v>
                </c:pt>
                <c:pt idx="3">
                  <c:v>723</c:v>
                </c:pt>
                <c:pt idx="4">
                  <c:v>1045</c:v>
                </c:pt>
                <c:pt idx="5">
                  <c:v>1142</c:v>
                </c:pt>
                <c:pt idx="6">
                  <c:v>1303</c:v>
                </c:pt>
                <c:pt idx="7">
                  <c:v>1655</c:v>
                </c:pt>
                <c:pt idx="8">
                  <c:v>2422</c:v>
                </c:pt>
                <c:pt idx="9">
                  <c:v>2832</c:v>
                </c:pt>
                <c:pt idx="10">
                  <c:v>3122</c:v>
                </c:pt>
                <c:pt idx="11">
                  <c:v>6413</c:v>
                </c:pt>
              </c:numCache>
            </c:numRef>
          </c:xVal>
          <c:yVal>
            <c:numRef>
              <c:f>VAJA5_KVANTILI_2!$E$2:$E$13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2A-4F0F-8E86-6DF32B514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8459871"/>
        <c:axId val="498456543"/>
      </c:scatterChart>
      <c:scatterChart>
        <c:scatterStyle val="smoothMarker"/>
        <c:varyColors val="0"/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VAJA5_KVANTILI_2!$D$2:$D$13</c:f>
              <c:numCache>
                <c:formatCode>General</c:formatCode>
                <c:ptCount val="12"/>
                <c:pt idx="0">
                  <c:v>414</c:v>
                </c:pt>
                <c:pt idx="1">
                  <c:v>571</c:v>
                </c:pt>
                <c:pt idx="2">
                  <c:v>701</c:v>
                </c:pt>
                <c:pt idx="3">
                  <c:v>723</c:v>
                </c:pt>
                <c:pt idx="4">
                  <c:v>1045</c:v>
                </c:pt>
                <c:pt idx="5">
                  <c:v>1142</c:v>
                </c:pt>
                <c:pt idx="6">
                  <c:v>1303</c:v>
                </c:pt>
                <c:pt idx="7">
                  <c:v>1655</c:v>
                </c:pt>
                <c:pt idx="8">
                  <c:v>2422</c:v>
                </c:pt>
                <c:pt idx="9">
                  <c:v>2832</c:v>
                </c:pt>
                <c:pt idx="10">
                  <c:v>3122</c:v>
                </c:pt>
                <c:pt idx="11">
                  <c:v>6413</c:v>
                </c:pt>
              </c:numCache>
            </c:numRef>
          </c:xVal>
          <c:yVal>
            <c:numRef>
              <c:f>VAJA5_KVANTILI_2!$F$2:$F$13</c:f>
              <c:numCache>
                <c:formatCode>General</c:formatCode>
                <c:ptCount val="12"/>
                <c:pt idx="0">
                  <c:v>0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0.27272727272727271</c:v>
                </c:pt>
                <c:pt idx="4">
                  <c:v>0.36363636363636365</c:v>
                </c:pt>
                <c:pt idx="5">
                  <c:v>0.45454545454545453</c:v>
                </c:pt>
                <c:pt idx="6">
                  <c:v>0.54545454545454541</c:v>
                </c:pt>
                <c:pt idx="7">
                  <c:v>0.63636363636363635</c:v>
                </c:pt>
                <c:pt idx="8">
                  <c:v>0.72727272727272729</c:v>
                </c:pt>
                <c:pt idx="9">
                  <c:v>0.81818181818181823</c:v>
                </c:pt>
                <c:pt idx="10">
                  <c:v>0.90909090909090906</c:v>
                </c:pt>
                <c:pt idx="11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2A-4F0F-8E86-6DF32B514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7210207"/>
        <c:axId val="507205215"/>
      </c:scatterChart>
      <c:valAx>
        <c:axId val="4984598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Št. Rojenih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498456543"/>
        <c:crosses val="autoZero"/>
        <c:crossBetween val="midCat"/>
      </c:valAx>
      <c:valAx>
        <c:axId val="498456543"/>
        <c:scaling>
          <c:orientation val="minMax"/>
          <c:max val="12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498459871"/>
        <c:crosses val="autoZero"/>
        <c:crossBetween val="midCat"/>
        <c:majorUnit val="1"/>
      </c:valAx>
      <c:valAx>
        <c:axId val="507205215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07210207"/>
        <c:crosses val="max"/>
        <c:crossBetween val="midCat"/>
      </c:valAx>
      <c:valAx>
        <c:axId val="50721020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7205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0</xdr:row>
      <xdr:rowOff>167640</xdr:rowOff>
    </xdr:from>
    <xdr:to>
      <xdr:col>19</xdr:col>
      <xdr:colOff>91440</xdr:colOff>
      <xdr:row>26</xdr:row>
      <xdr:rowOff>99060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434340</xdr:colOff>
      <xdr:row>1</xdr:row>
      <xdr:rowOff>121920</xdr:rowOff>
    </xdr:from>
    <xdr:to>
      <xdr:col>17</xdr:col>
      <xdr:colOff>403860</xdr:colOff>
      <xdr:row>21</xdr:row>
      <xdr:rowOff>7620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E29" sqref="E29"/>
    </sheetView>
  </sheetViews>
  <sheetFormatPr defaultColWidth="15.109375" defaultRowHeight="15" customHeight="1" x14ac:dyDescent="0.3"/>
  <cols>
    <col min="1" max="1" width="24" bestFit="1" customWidth="1"/>
    <col min="2" max="2" width="19.33203125" bestFit="1" customWidth="1"/>
    <col min="3" max="3" width="7.109375" bestFit="1" customWidth="1"/>
    <col min="4" max="4" width="20.44140625" customWidth="1"/>
    <col min="5" max="5" width="10.88671875" customWidth="1"/>
    <col min="6" max="16" width="6.6640625" customWidth="1"/>
    <col min="17" max="26" width="13.21875" customWidth="1"/>
  </cols>
  <sheetData>
    <row r="1" spans="1:26" ht="14.25" customHeight="1" x14ac:dyDescent="0.3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3">
      <c r="A2" s="1"/>
      <c r="B2" s="2" t="s">
        <v>17</v>
      </c>
      <c r="C2" s="2">
        <v>44222</v>
      </c>
      <c r="D2" s="2">
        <v>1</v>
      </c>
      <c r="E2" s="3">
        <f>(D2-0.5)/(12)</f>
        <v>4.1666666666666664E-2</v>
      </c>
      <c r="F2" s="2">
        <f>(D2-1)/(12-1)</f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3">
      <c r="A3" s="1"/>
      <c r="B3" s="2" t="s">
        <v>26</v>
      </c>
      <c r="C3" s="2">
        <v>52287</v>
      </c>
      <c r="D3" s="2">
        <v>2</v>
      </c>
      <c r="E3" s="3">
        <f t="shared" ref="E3:E13" si="0">(D3-0.5)/(12)</f>
        <v>0.125</v>
      </c>
      <c r="F3" s="2">
        <f t="shared" ref="F3:F13" si="1">(D3-1)/(12-1)</f>
        <v>9.0909090909090912E-2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A4" s="1"/>
      <c r="B4" s="2" t="s">
        <v>19</v>
      </c>
      <c r="C4" s="2">
        <v>70167</v>
      </c>
      <c r="D4" s="2">
        <v>3</v>
      </c>
      <c r="E4" s="3">
        <f t="shared" si="0"/>
        <v>0.20833333333333334</v>
      </c>
      <c r="F4" s="2">
        <f t="shared" si="1"/>
        <v>0.18181818181818182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A5" s="1"/>
      <c r="B5" s="2" t="s">
        <v>13</v>
      </c>
      <c r="C5" s="2">
        <v>72494</v>
      </c>
      <c r="D5" s="2">
        <v>4</v>
      </c>
      <c r="E5" s="3">
        <f t="shared" si="0"/>
        <v>0.29166666666666669</v>
      </c>
      <c r="F5" s="2">
        <f t="shared" si="1"/>
        <v>0.27272727272727271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3">
      <c r="A6" s="1"/>
      <c r="B6" s="2" t="s">
        <v>30</v>
      </c>
      <c r="C6" s="2">
        <v>110760</v>
      </c>
      <c r="D6" s="2">
        <v>5</v>
      </c>
      <c r="E6" s="3">
        <f t="shared" si="0"/>
        <v>0.375</v>
      </c>
      <c r="F6" s="2">
        <f t="shared" si="1"/>
        <v>0.36363636363636365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3">
      <c r="A7" s="1"/>
      <c r="B7" s="2" t="s">
        <v>9</v>
      </c>
      <c r="C7" s="2">
        <v>119145</v>
      </c>
      <c r="D7" s="2">
        <v>6</v>
      </c>
      <c r="E7" s="3">
        <f t="shared" si="0"/>
        <v>0.45833333333333331</v>
      </c>
      <c r="F7" s="2">
        <f t="shared" si="1"/>
        <v>0.45454545454545453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3">
      <c r="A8" s="1"/>
      <c r="B8" s="2" t="s">
        <v>28</v>
      </c>
      <c r="C8" s="2">
        <v>119146</v>
      </c>
      <c r="D8" s="2">
        <v>7</v>
      </c>
      <c r="E8" s="3">
        <f t="shared" si="0"/>
        <v>0.54166666666666663</v>
      </c>
      <c r="F8" s="2">
        <f t="shared" si="1"/>
        <v>0.54545454545454541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3">
      <c r="A9" s="1"/>
      <c r="B9" s="2" t="s">
        <v>21</v>
      </c>
      <c r="C9" s="2">
        <v>142483</v>
      </c>
      <c r="D9" s="2">
        <v>8</v>
      </c>
      <c r="E9" s="3">
        <f t="shared" si="0"/>
        <v>0.625</v>
      </c>
      <c r="F9" s="2">
        <f t="shared" si="1"/>
        <v>0.63636363636363635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3">
      <c r="A10" s="1"/>
      <c r="B10" s="2" t="s">
        <v>5</v>
      </c>
      <c r="C10" s="2">
        <v>203427</v>
      </c>
      <c r="D10" s="2">
        <v>9</v>
      </c>
      <c r="E10" s="3">
        <f t="shared" si="0"/>
        <v>0.70833333333333337</v>
      </c>
      <c r="F10" s="2">
        <f t="shared" si="1"/>
        <v>0.72727272727272729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3">
      <c r="A11" s="1"/>
      <c r="B11" s="2" t="s">
        <v>15</v>
      </c>
      <c r="C11" s="2">
        <v>259726</v>
      </c>
      <c r="D11" s="2">
        <v>10</v>
      </c>
      <c r="E11" s="3">
        <f t="shared" si="0"/>
        <v>0.79166666666666663</v>
      </c>
      <c r="F11" s="2">
        <f t="shared" si="1"/>
        <v>0.81818181818181823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3">
      <c r="A12" s="1"/>
      <c r="B12" s="2" t="s">
        <v>11</v>
      </c>
      <c r="C12" s="2">
        <v>323119</v>
      </c>
      <c r="D12" s="2">
        <v>11</v>
      </c>
      <c r="E12" s="3">
        <f t="shared" si="0"/>
        <v>0.875</v>
      </c>
      <c r="F12" s="2">
        <f t="shared" si="1"/>
        <v>0.90909090909090906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3">
      <c r="A13" s="1"/>
      <c r="B13" s="2" t="s">
        <v>23</v>
      </c>
      <c r="C13" s="2">
        <v>533213</v>
      </c>
      <c r="D13" s="2">
        <v>12</v>
      </c>
      <c r="E13" s="3">
        <f t="shared" si="0"/>
        <v>0.95833333333333337</v>
      </c>
      <c r="F13" s="2">
        <f t="shared" si="1"/>
        <v>1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3">
      <c r="A14" s="1"/>
      <c r="B14" s="2"/>
      <c r="C14" s="2"/>
      <c r="D14" s="2"/>
      <c r="E14" s="3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3">
      <c r="A15" s="2" t="s">
        <v>31</v>
      </c>
      <c r="B15" s="2"/>
      <c r="C15" s="2"/>
      <c r="D15" s="2"/>
      <c r="E15" s="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3">
      <c r="A16" s="2">
        <v>0.3</v>
      </c>
      <c r="B16" s="4">
        <f>_xlfn.PERCENTILE.INC(C2:C13,A16)</f>
        <v>83973.799999999988</v>
      </c>
      <c r="C16" s="2"/>
      <c r="D16" s="2"/>
      <c r="E16" s="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2">
        <v>0.6</v>
      </c>
      <c r="B17" s="4">
        <f>_xlfn.PERCENTILE.INC(C2:C13,A17)</f>
        <v>133148.19999999998</v>
      </c>
      <c r="C17" s="2"/>
      <c r="D17" s="2"/>
      <c r="E17" s="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2">
        <v>0.8</v>
      </c>
      <c r="B18" s="4">
        <f>_xlfn.PERCENTILE.INC(C2:C13,A18)</f>
        <v>248466.20000000004</v>
      </c>
      <c r="C18" s="2"/>
      <c r="D18" s="2"/>
      <c r="E18" s="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1">
        <v>0.25</v>
      </c>
      <c r="B19" s="4">
        <f>_xlfn.PERCENTILE.INC(C2:C13,A19)</f>
        <v>71912.25</v>
      </c>
      <c r="C19" s="4">
        <f>_xlfn.QUARTILE.INC(C2:C13,1)</f>
        <v>71912.25</v>
      </c>
      <c r="D19" s="2"/>
      <c r="E19" s="2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">
        <v>0.5</v>
      </c>
      <c r="B20" s="4">
        <f>_xlfn.PERCENTILE.INC(C2:C13,A20)</f>
        <v>119145.5</v>
      </c>
      <c r="C20" s="4">
        <f>_xlfn.QUARTILE.INC(C2:C13,2)</f>
        <v>119145.5</v>
      </c>
      <c r="D20" s="4">
        <f>MEDIAN(C2:C13)</f>
        <v>119145.5</v>
      </c>
      <c r="E20" s="2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1">
        <v>0.75</v>
      </c>
      <c r="B21" s="4">
        <f>(_xlfn.PERCENTILE.INC(C2:C13,A21))</f>
        <v>217501.75</v>
      </c>
      <c r="C21" s="4">
        <f>_xlfn.QUARTILE.INC(C2:C13,3)</f>
        <v>217501.75</v>
      </c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2" t="s">
        <v>32</v>
      </c>
      <c r="B22" s="2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2">
        <v>100000</v>
      </c>
      <c r="B23" s="1">
        <f>_xlfn.PERCENTRANK.INC(C2:C13,A23)</f>
        <v>0.33800000000000002</v>
      </c>
      <c r="C23" s="2"/>
      <c r="D23" s="2"/>
      <c r="E23" s="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">
      <c r="A24" s="2">
        <v>200000</v>
      </c>
      <c r="B24" s="2">
        <f>_xlfn.PERCENTRANK.INC(C2:C13,A24)</f>
        <v>0.72199999999999998</v>
      </c>
      <c r="C24" s="2"/>
      <c r="D24" s="2"/>
      <c r="E24" s="2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1">
        <v>300000</v>
      </c>
      <c r="B25" s="2">
        <f>_xlfn.PERCENTRANK.INC(C2:C13,A25)</f>
        <v>0.875</v>
      </c>
      <c r="C25" s="2"/>
      <c r="D25" s="2"/>
      <c r="E25" s="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2"/>
      <c r="C26" s="2"/>
      <c r="D26" s="2"/>
      <c r="E26" s="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4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4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4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4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4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4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4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4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4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4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4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4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4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4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4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4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4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4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4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4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4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4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4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4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4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4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4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4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4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4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4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4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4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4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4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4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4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4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4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4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4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4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4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4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4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4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4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4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4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4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4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4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4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4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4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4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4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4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4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4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4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4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4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4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4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4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4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4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4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4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4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4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4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4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4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4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4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4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4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4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4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4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4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4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4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4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4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4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4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4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4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4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4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4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4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4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4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4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4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4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4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4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4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4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4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4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4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4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4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4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4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4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4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4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4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4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4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4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4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4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4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4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4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4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4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4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4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4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4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4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4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4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4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4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4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4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4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4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4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4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4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4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4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4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4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4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4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4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4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4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4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4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4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4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4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4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4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4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4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4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4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4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4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4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4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4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4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4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4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4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4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4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4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4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4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4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4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4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4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4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4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4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4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4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4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4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4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4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4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4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4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4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4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4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4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4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4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4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4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4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4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4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4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4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4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4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4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4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4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4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4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4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4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4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4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4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4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4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4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4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4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4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4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4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4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4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4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4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4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4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4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4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4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4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4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4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4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4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4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4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4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4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4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4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4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4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4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4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4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4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4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4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4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4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4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4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4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4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4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4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4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4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4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4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4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4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4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4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4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4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4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4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4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4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4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4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4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4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4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4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4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4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4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4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4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4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4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4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4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4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4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4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4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4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4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4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4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4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4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4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4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4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4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4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4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4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4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4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4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4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4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4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4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4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4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4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4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4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4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4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4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4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4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4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4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4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4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4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4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4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4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4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4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4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4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4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4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4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4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4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4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4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4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4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4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4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4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4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4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4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4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4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4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4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4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4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4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4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4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4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4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4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4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4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4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4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4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4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4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4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4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4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4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4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4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4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4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4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4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4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4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4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4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4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4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4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4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4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4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4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4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4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4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4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4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4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4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4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4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4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4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4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4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4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4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4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4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4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4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4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4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4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4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4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4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4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4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4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4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4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4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4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4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4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4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4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4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4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4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4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4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4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4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4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4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4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4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4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4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4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4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4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4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4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4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4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4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4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4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4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4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4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4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4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4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4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4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4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4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4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4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4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4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4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4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4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4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4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4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4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4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4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4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4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4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4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4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4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4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4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4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4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4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4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4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4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4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4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4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4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4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4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4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4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4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4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4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4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4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4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4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4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4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4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4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4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4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4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4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4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4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4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4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4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4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4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4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4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4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4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4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4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4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4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4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4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4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4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4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4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4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4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4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4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4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4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4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4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4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4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4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4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4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4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4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4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4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4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4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4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4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4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4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4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4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4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4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4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4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4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4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4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4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4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4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4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4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4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4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4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4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4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4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4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4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4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4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4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4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4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4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4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4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4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4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4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4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4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4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4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4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4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4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4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4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4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4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4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4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4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4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4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4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4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4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4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4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4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4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4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4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4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4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4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4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4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4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4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4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4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4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4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4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4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4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4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4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4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4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4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4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4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4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4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4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4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4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4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4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4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4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4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4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4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4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4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4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4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4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4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4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4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4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4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4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4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4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4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4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4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4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4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4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4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4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4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4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4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4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4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4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4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4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4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4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4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4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4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4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4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4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4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4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4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4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4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4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4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4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4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4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4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4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4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4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4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4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4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4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4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4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4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4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4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4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4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4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4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4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4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4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4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4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4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4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4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4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4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4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4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4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4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4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4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4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4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4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4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4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4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4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4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4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4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4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4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4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4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4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4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4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4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4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4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4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4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4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4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4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4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4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4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4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4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4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4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4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4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4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4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4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4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4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4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4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4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4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4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4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4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4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4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4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4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4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4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4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4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4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4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4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4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4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4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4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4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4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4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4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4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4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4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4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4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4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4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4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4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4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4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4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4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4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4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4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4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4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4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4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4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4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4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4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4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4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4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4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4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4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4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4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4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4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4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4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4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4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4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4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4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4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4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4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4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4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4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4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4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4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4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4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4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4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4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4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4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4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4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4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4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4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4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4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4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4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4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4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4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4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4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4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4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4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4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4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4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4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4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4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4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4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4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4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4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4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4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4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4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4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4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4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4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4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4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4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4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4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4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4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4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4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4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4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4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4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4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4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4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4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4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4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4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4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4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4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4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4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4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4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4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4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4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4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4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4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4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4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4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4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4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4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4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4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4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4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4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4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4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4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4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4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4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4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4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4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4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4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4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4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4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4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4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4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4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4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4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4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4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4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4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4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4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4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4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4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4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4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4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4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4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4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4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4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4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4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4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4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ortState ref="B2:F13">
    <sortCondition ref="C2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B29" sqref="B29"/>
    </sheetView>
  </sheetViews>
  <sheetFormatPr defaultColWidth="15.109375" defaultRowHeight="15" customHeight="1" x14ac:dyDescent="0.3"/>
  <cols>
    <col min="1" max="1" width="20.6640625" customWidth="1"/>
    <col min="2" max="2" width="6.6640625" customWidth="1"/>
    <col min="3" max="3" width="16.33203125" customWidth="1"/>
    <col min="4" max="4" width="8.88671875" bestFit="1" customWidth="1"/>
    <col min="5" max="14" width="6.6640625" customWidth="1"/>
    <col min="15" max="26" width="13.21875" customWidth="1"/>
  </cols>
  <sheetData>
    <row r="1" spans="1:26" x14ac:dyDescent="0.3">
      <c r="A1" s="1"/>
      <c r="B1" s="2" t="s">
        <v>6</v>
      </c>
      <c r="C1" s="2" t="s">
        <v>0</v>
      </c>
      <c r="D1" s="2" t="s">
        <v>7</v>
      </c>
      <c r="E1" s="1"/>
      <c r="F1" s="2" t="s">
        <v>33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2" t="s">
        <v>16</v>
      </c>
      <c r="C2" s="2" t="s">
        <v>17</v>
      </c>
      <c r="D2" s="2">
        <v>414</v>
      </c>
      <c r="E2" s="1">
        <v>1</v>
      </c>
      <c r="F2" s="1">
        <f>(E2-1)/(12-1)</f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2" t="s">
        <v>25</v>
      </c>
      <c r="C3" s="2" t="s">
        <v>26</v>
      </c>
      <c r="D3" s="2">
        <v>571</v>
      </c>
      <c r="E3" s="1">
        <v>2</v>
      </c>
      <c r="F3" s="2">
        <f t="shared" ref="F3:F13" si="0">(E3-1)/(12-1)</f>
        <v>9.0909090909090912E-2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2" t="s">
        <v>12</v>
      </c>
      <c r="C4" s="2" t="s">
        <v>13</v>
      </c>
      <c r="D4" s="2">
        <v>701</v>
      </c>
      <c r="E4" s="2">
        <v>3</v>
      </c>
      <c r="F4" s="2">
        <f t="shared" si="0"/>
        <v>0.18181818181818182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2" t="s">
        <v>18</v>
      </c>
      <c r="C5" s="2" t="s">
        <v>19</v>
      </c>
      <c r="D5" s="2">
        <v>723</v>
      </c>
      <c r="E5" s="2">
        <v>4</v>
      </c>
      <c r="F5" s="2">
        <f t="shared" si="0"/>
        <v>0.27272727272727271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2" t="s">
        <v>8</v>
      </c>
      <c r="C6" s="2" t="s">
        <v>9</v>
      </c>
      <c r="D6" s="2">
        <v>1045</v>
      </c>
      <c r="E6" s="2">
        <v>5</v>
      </c>
      <c r="F6" s="2">
        <f t="shared" si="0"/>
        <v>0.36363636363636365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2" t="s">
        <v>29</v>
      </c>
      <c r="C7" s="2" t="s">
        <v>30</v>
      </c>
      <c r="D7" s="2">
        <v>1142</v>
      </c>
      <c r="E7" s="2">
        <v>6</v>
      </c>
      <c r="F7" s="2">
        <f t="shared" si="0"/>
        <v>0.45454545454545453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2" t="s">
        <v>27</v>
      </c>
      <c r="C8" s="2" t="s">
        <v>28</v>
      </c>
      <c r="D8" s="2">
        <v>1303</v>
      </c>
      <c r="E8" s="2">
        <v>7</v>
      </c>
      <c r="F8" s="2">
        <f t="shared" si="0"/>
        <v>0.54545454545454541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3">
      <c r="A9" s="1"/>
      <c r="B9" s="2" t="s">
        <v>20</v>
      </c>
      <c r="C9" s="2" t="s">
        <v>21</v>
      </c>
      <c r="D9" s="2">
        <v>1655</v>
      </c>
      <c r="E9" s="2">
        <v>8</v>
      </c>
      <c r="F9" s="2">
        <f t="shared" si="0"/>
        <v>0.63636363636363635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3">
      <c r="A10" s="1"/>
      <c r="B10" s="2" t="s">
        <v>24</v>
      </c>
      <c r="C10" s="2" t="s">
        <v>5</v>
      </c>
      <c r="D10" s="2">
        <v>2422</v>
      </c>
      <c r="E10" s="2">
        <v>9</v>
      </c>
      <c r="F10" s="2">
        <f t="shared" si="0"/>
        <v>0.72727272727272729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3">
      <c r="A11" s="1"/>
      <c r="B11" s="2" t="s">
        <v>14</v>
      </c>
      <c r="C11" s="2" t="s">
        <v>15</v>
      </c>
      <c r="D11" s="2">
        <v>2832</v>
      </c>
      <c r="E11" s="2">
        <v>10</v>
      </c>
      <c r="F11" s="2">
        <f t="shared" si="0"/>
        <v>0.81818181818181823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3">
      <c r="A12" s="1"/>
      <c r="B12" s="2" t="s">
        <v>10</v>
      </c>
      <c r="C12" s="2" t="s">
        <v>11</v>
      </c>
      <c r="D12" s="2">
        <v>3122</v>
      </c>
      <c r="E12" s="2">
        <v>11</v>
      </c>
      <c r="F12" s="2">
        <f t="shared" si="0"/>
        <v>0.90909090909090906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3">
      <c r="A13" s="1"/>
      <c r="B13" s="2" t="s">
        <v>22</v>
      </c>
      <c r="C13" s="2" t="s">
        <v>23</v>
      </c>
      <c r="D13" s="2">
        <v>6413</v>
      </c>
      <c r="E13" s="2">
        <v>12</v>
      </c>
      <c r="F13" s="2">
        <f t="shared" si="0"/>
        <v>1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x14ac:dyDescent="0.3">
      <c r="A14" s="2" t="s">
        <v>31</v>
      </c>
      <c r="B14" s="1"/>
      <c r="C14" s="2"/>
      <c r="D14" s="2"/>
      <c r="E14" s="2"/>
      <c r="F14" s="2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3">
      <c r="A15" s="2">
        <v>0.15</v>
      </c>
      <c r="B15" s="1">
        <f>_xlfn.PERCENTILE.INC(D2:D13,A15)</f>
        <v>655.5</v>
      </c>
      <c r="C15" s="2"/>
      <c r="D15" s="2"/>
      <c r="E15" s="2"/>
      <c r="F15" s="2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3">
      <c r="A16" s="2">
        <v>0.37</v>
      </c>
      <c r="B16" s="2">
        <f>_xlfn.PERCENTILE.INC(D2:D13,A16)</f>
        <v>1051.79</v>
      </c>
      <c r="C16" s="2"/>
      <c r="D16" s="2"/>
      <c r="E16" s="2"/>
      <c r="F16" s="2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3">
      <c r="A17" s="2">
        <v>0.45</v>
      </c>
      <c r="B17" s="2">
        <f>_xlfn.PERCENTILE.INC(D2:D13,A17)</f>
        <v>1137.1500000000001</v>
      </c>
      <c r="C17" s="2"/>
      <c r="D17" s="2"/>
      <c r="E17" s="2"/>
      <c r="F17" s="2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3">
      <c r="A18" s="2">
        <v>0.85</v>
      </c>
      <c r="B18" s="2">
        <f>_xlfn.PERCENTILE.INC(D2:D13,A18)</f>
        <v>2933.5</v>
      </c>
      <c r="C18" s="2"/>
      <c r="D18" s="2"/>
      <c r="E18" s="2"/>
      <c r="F18" s="2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3">
      <c r="A19" s="1">
        <v>0.25</v>
      </c>
      <c r="B19" s="2">
        <f>_xlfn.PERCENTILE.INC(D2:D13,A19)</f>
        <v>717.5</v>
      </c>
      <c r="C19" s="2"/>
      <c r="D19" s="2"/>
      <c r="E19" s="2"/>
      <c r="F19" s="2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3">
      <c r="A20" s="1">
        <v>0.5</v>
      </c>
      <c r="B20" s="2">
        <f t="shared" ref="B20" si="1">_xlfn.PERCENTILE.INC(D7:D18,A20)</f>
        <v>2422</v>
      </c>
      <c r="C20" s="2"/>
      <c r="D20" s="2"/>
      <c r="E20" s="2"/>
      <c r="F20" s="2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3">
      <c r="A21" s="1">
        <v>0.75</v>
      </c>
      <c r="B21" s="2">
        <f>_xlfn.PERCENTILE.INC(D2:D13,A21)</f>
        <v>2524.5</v>
      </c>
      <c r="C21" s="2"/>
      <c r="D21" s="2"/>
      <c r="E21" s="2"/>
      <c r="F21" s="2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3">
      <c r="A22" s="2" t="s">
        <v>32</v>
      </c>
      <c r="B22" s="1"/>
      <c r="C22" s="2"/>
      <c r="D22" s="2"/>
      <c r="E22" s="2"/>
      <c r="F22" s="2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3">
      <c r="A23" s="2">
        <v>1000</v>
      </c>
      <c r="B23" s="1">
        <f>_xlfn.PERCENTRANK.INC(D2:D13,A23)</f>
        <v>0.35</v>
      </c>
      <c r="C23" s="2"/>
      <c r="D23" s="2"/>
      <c r="E23" s="2"/>
      <c r="F23" s="2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3">
      <c r="A24" s="2">
        <v>3000</v>
      </c>
      <c r="B24" s="2">
        <f>_xlfn.PERCENTRANK.INC(D2:D13,A24)</f>
        <v>0.87</v>
      </c>
      <c r="C24" s="2"/>
      <c r="D24" s="2"/>
      <c r="E24" s="2"/>
      <c r="F24" s="2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3">
      <c r="A25" s="1"/>
      <c r="B25" s="1"/>
      <c r="C25" s="2"/>
      <c r="D25" s="2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ortState ref="A2:D24">
    <sortCondition ref="D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VAJA5_KVANTILI</vt:lpstr>
      <vt:lpstr>VAJA5_KVANTILI_2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2021-01-09T18:25:04Z</dcterms:created>
  <dcterms:modified xsi:type="dcterms:W3CDTF">2021-01-09T18:25:04Z</dcterms:modified>
</cp:coreProperties>
</file>